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<sst xmlns="http://schemas.openxmlformats.org/spreadsheetml/2006/main" count="294" uniqueCount="221">
  <si>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</si>
  <si>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</si>
  <si>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</si>
  <si>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</si>
  <si>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</si>
  <si>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</si>
  <si>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</si>
  <si>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</si>
  <si>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</si>
  <si>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</si>
  <si>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</si>
  <si>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</si>
  <si>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</si>
  <si>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</si>
  <si>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</si>
  <si>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</si>
  <si>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</si>
  <si>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</si>
  <si>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</si>
  <si>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</si>
  <si>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</si>
  <si>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</si>
  <si>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</si>
  <si>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</si>
  <si>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</si>
  <si>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</si>
  <si>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</si>
  <si>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</si>
  <si>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</si>
  <si>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</si>
  <si>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</si>
  <si>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</si>
  <si>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</si>
  <si>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</si>
  <si>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</si>
  <si>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</si>
  <si>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</si>
  <si>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</si>
  <si>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</si>
  <si>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</si>
  <si>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</si>
  <si>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</si>
  <si>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</si>
  <si>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</si>
  <si>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</si>
  <si>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</si>
  <si>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</si>
  <si>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</si>
  <si>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</si>
  <si>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</si>
  <si>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</si>
  <si>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</si>
  <si>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</si>
  <si>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</si>
  <si>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</si>
  <si>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</si>
  <si>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</si>
  <si>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</si>
  <si>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</si>
  <si>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</si>
  <si>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</si>
  <si>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</si>
  <si>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</si>
  <si>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</si>
  <si>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</si>
  <si>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</si>
  <si>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</si>
  <si>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</si>
  <si>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</si>
  <si>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</si>
  <si>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</si>
  <si>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</si>
  <si>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</si>
  <si>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</si>
  <si>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</si>
  <si>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</si>
  <si>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</si>
  <si>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</si>
  <si>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</si>
  <si>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</si>
  <si>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</si>
  <si>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</si>
  <si>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</si>
  <si>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</si>
  <si>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</si>
  <si>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</si>
  <si>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</si>
  <si>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</si>
  <si>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</si>
  <si>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</si>
  <si>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</si>
  <si>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</si>
  <si>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</si>
  <si>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</si>
  <si>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</si>
  <si>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</si>
  <si>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</si>
  <si>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</si>
  <si>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</si>
  <si>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</si>
  <si>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</si>
  <si>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</si>
  <si>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</si>
  <si>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</si>
  <si>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</si>
  <si>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</si>
  <si>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</si>
  <si>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</si>
  <si>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</si>
  <si>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</si>
  <si>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</si>
  <si>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</si>
  <si>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</si>
  <si>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</si>
  <si>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</si>
  <si>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</si>
  <si>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</si>
  <si>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</si>
  <si>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</si>
  <si>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</si>
  <si>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</si>
  <si>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</si>
  <si>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</si>
  <si>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</si>
  <si>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</si>
  <si>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</si>
  <si>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</si>
  <si>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</si>
  <si>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</si>
  <si>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</si>
  <si>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</si>
  <si>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</si>
  <si>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</si>
  <si>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</si>
  <si>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</si>
  <si>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</si>
  <si>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</si>
  <si>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</si>
  <si>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</si>
  <si>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</si>
  <si>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</si>
  <si>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</si>
  <si>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</si>
  <si>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</si>
  <si>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</si>
  <si>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</si>
  <si>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</si>
  <si>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</si>
  <si>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</si>
  <si>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</si>
  <si>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</si>
  <si>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</si>
  <si>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</si>
  <si>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</si>
  <si>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</si>
  <si>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</si>
  <si>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</si>
  <si>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</si>
  <si>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</si>
  <si>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</si>
  <si>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</si>
  <si>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</si>
  <si>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</si>
  <si>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</si>
  <si>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</si>
  <si>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</si>
  <si>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</si>
  <si>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</si>
  <si>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</si>
  <si>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</si>
  <si>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</si>
  <si>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</si>
  <si>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</si>
  <si>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</si>
  <si>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</si>
  <si>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</si>
  <si>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</si>
  <si>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</si>
  <si>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</si>
  <si>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</si>
  <si>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</si>
  <si>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</si>
  <si>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</si>
  <si>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</si>
  <si>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</si>
  <si>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</si>
  <si>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</si>
  <si>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</si>
  <si>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</si>
  <si>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</si>
  <si>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</si>
  <si>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</si>
  <si>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</si>
  <si>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</si>
  <si>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</si>
  <si>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</si>
  <si>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</si>
  <si>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</si>
  <si>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</si>
  <si>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</si>
  <si>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</si>
  <si>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</si>
  <si>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</si>
  <si>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</si>
  <si>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</si>
  <si>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</si>
  <si>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</si>
  <si>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</si>
  <si>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</si>
  <si>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</si>
  <si>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</si>
  <si>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</si>
  <si>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Сторожинецький районний суд Чернівецької області</t>
  </si>
  <si>
    <t>59000.м. Сторожинець.вул. Гвардійська 9А</t>
  </si>
  <si>
    <t>Доручення судів України / іноземних судів</t>
  </si>
  <si>
    <t xml:space="preserve">Розглянуто справ судом присяжних </t>
  </si>
  <si>
    <t>В.Т. Бужора</t>
  </si>
  <si>
    <t>М.І. Антипа</t>
  </si>
  <si>
    <t>(0235) 2-23-90</t>
  </si>
  <si>
    <t>inbox@st.cv.court.gov.ua</t>
  </si>
  <si>
    <t>10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</si>
</sst>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&amp;LC9944A7D&amp;C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394</v>
      </c>
      <c r="F6" s="103">
        <v>227</v>
      </c>
      <c r="G6" s="103"/>
      <c r="H6" s="103">
        <v>227</v>
      </c>
      <c r="I6" s="121" t="s">
        <v>210</v>
      </c>
      <c r="J6" s="103">
        <v>167</v>
      </c>
      <c r="K6" s="84">
        <v>52</v>
      </c>
      <c r="L6" s="91">
        <f>E6-F6</f>
        <v>167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559</v>
      </c>
      <c r="F7" s="103">
        <v>555</v>
      </c>
      <c r="G7" s="103">
        <v>2</v>
      </c>
      <c r="H7" s="103">
        <v>554</v>
      </c>
      <c r="I7" s="103">
        <v>455</v>
      </c>
      <c r="J7" s="103">
        <v>5</v>
      </c>
      <c r="K7" s="84"/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11</v>
      </c>
      <c r="F8" s="103">
        <v>11</v>
      </c>
      <c r="G8" s="103"/>
      <c r="H8" s="103">
        <v>9</v>
      </c>
      <c r="I8" s="103">
        <v>4</v>
      </c>
      <c r="J8" s="103">
        <v>2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98</v>
      </c>
      <c r="F9" s="103">
        <v>96</v>
      </c>
      <c r="G9" s="103"/>
      <c r="H9" s="85">
        <v>92</v>
      </c>
      <c r="I9" s="103">
        <v>73</v>
      </c>
      <c r="J9" s="103">
        <v>6</v>
      </c>
      <c r="K9" s="84"/>
      <c r="L9" s="91">
        <f>E9-F9</f>
        <v>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7</v>
      </c>
      <c r="F12" s="103">
        <v>6</v>
      </c>
      <c r="G12" s="103"/>
      <c r="H12" s="103">
        <v>6</v>
      </c>
      <c r="I12" s="103">
        <v>2</v>
      </c>
      <c r="J12" s="103">
        <v>1</v>
      </c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>
        <v>1</v>
      </c>
      <c r="I13" s="103"/>
      <c r="J13" s="103"/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78</v>
      </c>
      <c r="F14" s="106">
        <v>77</v>
      </c>
      <c r="G14" s="106"/>
      <c r="H14" s="106">
        <v>78</v>
      </c>
      <c r="I14" s="106">
        <v>73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1149</v>
      </c>
      <c r="F16" s="84">
        <f>SUM(F6:F15)</f>
        <v>973</v>
      </c>
      <c r="G16" s="84">
        <f>SUM(G6:G15)</f>
        <v>2</v>
      </c>
      <c r="H16" s="84">
        <f>SUM(H6:H15)</f>
        <v>968</v>
      </c>
      <c r="I16" s="84">
        <f>SUM(I6:I15)</f>
        <v>607</v>
      </c>
      <c r="J16" s="84">
        <f>SUM(J6:J15)</f>
        <v>181</v>
      </c>
      <c r="K16" s="84">
        <f>SUM(K6:K15)</f>
        <v>52</v>
      </c>
      <c r="L16" s="91">
        <f>E16-F16</f>
        <v>176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45</v>
      </c>
      <c r="F17" s="84">
        <v>45</v>
      </c>
      <c r="G17" s="84"/>
      <c r="H17" s="84">
        <v>44</v>
      </c>
      <c r="I17" s="84">
        <v>38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40</v>
      </c>
      <c r="F18" s="84">
        <v>38</v>
      </c>
      <c r="G18" s="84"/>
      <c r="H18" s="84">
        <v>35</v>
      </c>
      <c r="I18" s="84">
        <v>33</v>
      </c>
      <c r="J18" s="84">
        <v>5</v>
      </c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47</v>
      </c>
      <c r="F25" s="94">
        <v>45</v>
      </c>
      <c r="G25" s="94"/>
      <c r="H25" s="94">
        <v>41</v>
      </c>
      <c r="I25" s="94">
        <v>33</v>
      </c>
      <c r="J25" s="94">
        <v>6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532</v>
      </c>
      <c r="F26" s="84">
        <v>473</v>
      </c>
      <c r="G26" s="84">
        <v>2</v>
      </c>
      <c r="H26" s="84">
        <v>519</v>
      </c>
      <c r="I26" s="84">
        <v>371</v>
      </c>
      <c r="J26" s="84">
        <v>13</v>
      </c>
      <c r="K26" s="84"/>
      <c r="L26" s="91">
        <f>E26-F26</f>
        <v>59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15</v>
      </c>
      <c r="F27" s="111">
        <v>15</v>
      </c>
      <c r="G27" s="111"/>
      <c r="H27" s="111">
        <v>15</v>
      </c>
      <c r="I27" s="111">
        <v>8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1073</v>
      </c>
      <c r="F28" s="84">
        <v>998</v>
      </c>
      <c r="G28" s="84">
        <v>1</v>
      </c>
      <c r="H28" s="84">
        <v>1026</v>
      </c>
      <c r="I28" s="84">
        <v>978</v>
      </c>
      <c r="J28" s="84">
        <v>47</v>
      </c>
      <c r="K28" s="84"/>
      <c r="L28" s="91">
        <f>E28-F28</f>
        <v>75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1205</v>
      </c>
      <c r="F29" s="84">
        <v>984</v>
      </c>
      <c r="G29" s="84">
        <v>5</v>
      </c>
      <c r="H29" s="84">
        <v>1005</v>
      </c>
      <c r="I29" s="84">
        <v>900</v>
      </c>
      <c r="J29" s="84">
        <v>200</v>
      </c>
      <c r="K29" s="84">
        <v>9</v>
      </c>
      <c r="L29" s="91">
        <f>E29-F29</f>
        <v>221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140</v>
      </c>
      <c r="F30" s="84">
        <v>137</v>
      </c>
      <c r="G30" s="84"/>
      <c r="H30" s="84">
        <v>140</v>
      </c>
      <c r="I30" s="84">
        <v>138</v>
      </c>
      <c r="J30" s="84"/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149</v>
      </c>
      <c r="F31" s="84">
        <v>138</v>
      </c>
      <c r="G31" s="84"/>
      <c r="H31" s="84">
        <v>141</v>
      </c>
      <c r="I31" s="84">
        <v>135</v>
      </c>
      <c r="J31" s="84">
        <v>8</v>
      </c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10</v>
      </c>
      <c r="F32" s="84">
        <v>9</v>
      </c>
      <c r="G32" s="84"/>
      <c r="H32" s="84">
        <v>9</v>
      </c>
      <c r="I32" s="84">
        <v>4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10</v>
      </c>
      <c r="F36" s="84">
        <v>10</v>
      </c>
      <c r="G36" s="84">
        <v>2</v>
      </c>
      <c r="H36" s="84">
        <v>10</v>
      </c>
      <c r="I36" s="84">
        <v>6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98</v>
      </c>
      <c r="F37" s="84">
        <v>95</v>
      </c>
      <c r="G37" s="84"/>
      <c r="H37" s="84">
        <v>96</v>
      </c>
      <c r="I37" s="84">
        <v>70</v>
      </c>
      <c r="J37" s="84">
        <v>2</v>
      </c>
      <c r="K37" s="84">
        <v>1</v>
      </c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2119</v>
      </c>
      <c r="F40" s="94">
        <v>1820</v>
      </c>
      <c r="G40" s="94">
        <v>9</v>
      </c>
      <c r="H40" s="94">
        <v>1848</v>
      </c>
      <c r="I40" s="94">
        <v>1495</v>
      </c>
      <c r="J40" s="94">
        <v>271</v>
      </c>
      <c r="K40" s="94">
        <v>10</v>
      </c>
      <c r="L40" s="91">
        <f>E40-F40</f>
        <v>299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2296</v>
      </c>
      <c r="F41" s="84">
        <v>2278</v>
      </c>
      <c r="G41" s="84"/>
      <c r="H41" s="84">
        <v>2216</v>
      </c>
      <c r="I41" s="121" t="s">
        <v>210</v>
      </c>
      <c r="J41" s="84">
        <v>80</v>
      </c>
      <c r="K41" s="84"/>
      <c r="L41" s="91">
        <f>E41-F41</f>
        <v>18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18</v>
      </c>
      <c r="F42" s="84">
        <v>18</v>
      </c>
      <c r="G42" s="84"/>
      <c r="H42" s="84">
        <v>18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5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2301</v>
      </c>
      <c r="F45" s="84">
        <f aca="true" t="shared" si="0" ref="F45:K45">F41+F43+F44</f>
        <v>2283</v>
      </c>
      <c r="G45" s="84">
        <f t="shared" si="0"/>
        <v>0</v>
      </c>
      <c r="H45" s="84">
        <f t="shared" si="0"/>
        <v>2221</v>
      </c>
      <c r="I45" s="84">
        <f>I43+I44</f>
        <v>4</v>
      </c>
      <c r="J45" s="84">
        <f t="shared" si="0"/>
        <v>80</v>
      </c>
      <c r="K45" s="84">
        <f t="shared" si="0"/>
        <v>0</v>
      </c>
      <c r="L45" s="91">
        <f>E45-F45</f>
        <v>18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5616</v>
      </c>
      <c r="F46" s="84">
        <f t="shared" si="1"/>
        <v>5121</v>
      </c>
      <c r="G46" s="84">
        <f t="shared" si="1"/>
        <v>11</v>
      </c>
      <c r="H46" s="84">
        <f t="shared" si="1"/>
        <v>5078</v>
      </c>
      <c r="I46" s="84">
        <f t="shared" si="1"/>
        <v>2139</v>
      </c>
      <c r="J46" s="84">
        <f t="shared" si="1"/>
        <v>538</v>
      </c>
      <c r="K46" s="84">
        <f t="shared" si="1"/>
        <v>62</v>
      </c>
      <c r="L46" s="91">
        <f>E46-F46</f>
        <v>495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&amp;LC9944A7D&amp;C&amp;R2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145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275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592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&amp;LC9944A7D&amp;C&amp;R3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228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116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106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805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396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152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145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1276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843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29791305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20903142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4596</v>
      </c>
      <c r="F58" s="109">
        <f>F59+F62+F63+F64</f>
        <v>420</v>
      </c>
      <c r="G58" s="109">
        <f>G59+G62+G63+G64</f>
        <v>51</v>
      </c>
      <c r="H58" s="109">
        <f>H59+H62+H63+H64</f>
        <v>7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831</v>
      </c>
      <c r="F59" s="94">
        <v>105</v>
      </c>
      <c r="G59" s="94">
        <v>26</v>
      </c>
      <c r="H59" s="94">
        <v>3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107</v>
      </c>
      <c r="F60" s="86">
        <v>90</v>
      </c>
      <c r="G60" s="86">
        <v>25</v>
      </c>
      <c r="H60" s="86">
        <v>3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546</v>
      </c>
      <c r="F61" s="86">
        <v>8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29</v>
      </c>
      <c r="F62" s="84">
        <v>12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1528</v>
      </c>
      <c r="F63" s="84">
        <v>290</v>
      </c>
      <c r="G63" s="84">
        <v>25</v>
      </c>
      <c r="H63" s="84">
        <v>4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2208</v>
      </c>
      <c r="F64" s="84">
        <v>13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1873</v>
      </c>
      <c r="G68" s="115">
        <v>11174584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539</v>
      </c>
      <c r="G69" s="117">
        <v>8705895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1334</v>
      </c>
      <c r="G70" s="117">
        <v>2468689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781</v>
      </c>
      <c r="G71" s="115">
        <v>463043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&amp;LC9944A7D&amp;C&amp;R4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11.524163568773234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28.7292817679558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3.690036900369004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99.16032024995118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1015.6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1123.2</v>
      </c>
    </row>
    <row r="11" spans="1:4" ht="16.5" customHeight="1">
      <c r="A11" s="215" t="s">
        <v>62</v>
      </c>
      <c r="B11" s="217"/>
      <c r="C11" s="10">
        <v>9</v>
      </c>
      <c r="D11" s="84">
        <v>42</v>
      </c>
    </row>
    <row r="12" spans="1:4" ht="16.5" customHeight="1">
      <c r="A12" s="331" t="s">
        <v>103</v>
      </c>
      <c r="B12" s="331"/>
      <c r="C12" s="10">
        <v>10</v>
      </c>
      <c r="D12" s="84">
        <v>56</v>
      </c>
    </row>
    <row r="13" spans="1:4" ht="16.5" customHeight="1">
      <c r="A13" s="328" t="s">
        <v>203</v>
      </c>
      <c r="B13" s="330"/>
      <c r="C13" s="10">
        <v>11</v>
      </c>
      <c r="D13" s="94">
        <v>180</v>
      </c>
    </row>
    <row r="14" spans="1:4" ht="16.5" customHeight="1">
      <c r="A14" s="328" t="s">
        <v>204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79</v>
      </c>
    </row>
    <row r="16" spans="1:4" ht="16.5" customHeight="1">
      <c r="A16" s="331" t="s">
        <v>104</v>
      </c>
      <c r="B16" s="331"/>
      <c r="C16" s="10">
        <v>14</v>
      </c>
      <c r="D16" s="84">
        <v>62</v>
      </c>
    </row>
    <row r="17" spans="1:5" ht="16.5" customHeight="1">
      <c r="A17" s="331" t="s">
        <v>108</v>
      </c>
      <c r="B17" s="331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&amp;LC9944A7D&amp;C&amp;R5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Головний спеціаліст з ІТ</cp:lastModifiedBy>
  <cp:lastPrinted>2021-09-02T06:14:55Z</cp:lastPrinted>
  <dcterms:created xsi:type="dcterms:W3CDTF">2004-04-20T14:33:35Z</dcterms:created>
  <dcterms:modified xsi:type="dcterms:W3CDTF">2022-02-01T09:04:02Z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C9944A7D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