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<sst xmlns="http://schemas.openxmlformats.org/spreadsheetml/2006/main" count="267" uniqueCount="201">
  <si>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</si>
  <si>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</si>
  <si>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</si>
  <si>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</si>
  <si>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</si>
  <si>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</si>
  <si>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</si>
  <si>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</si>
  <si>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</si>
  <si>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</si>
  <si>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</si>
  <si>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</si>
  <si>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</si>
  <si>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</si>
  <si>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</si>
  <si>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</si>
  <si>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</si>
  <si>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</si>
  <si>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</si>
  <si>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</si>
  <si>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</si>
  <si>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</si>
  <si>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</si>
  <si>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</si>
  <si>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</si>
  <si>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</si>
  <si>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</si>
  <si>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</si>
  <si>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</si>
  <si>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</si>
  <si>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</si>
  <si>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</si>
  <si>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</si>
  <si>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</si>
  <si>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</si>
  <si>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</si>
  <si>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</si>
  <si>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</si>
  <si>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</si>
  <si>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</si>
  <si>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</si>
  <si>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</si>
  <si>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</si>
  <si>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</si>
  <si>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</si>
  <si>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</si>
  <si>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</si>
  <si>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</si>
  <si>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</si>
  <si>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</si>
  <si>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</si>
  <si>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</si>
  <si>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</si>
  <si>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</si>
  <si>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</si>
  <si>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</si>
  <si>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</si>
  <si>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</si>
  <si>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</si>
  <si>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</si>
  <si>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</si>
  <si>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</si>
  <si>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</si>
  <si>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</si>
  <si>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</si>
  <si>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</si>
  <si>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</si>
  <si>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</si>
  <si>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</si>
  <si>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</si>
  <si>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</si>
  <si>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</si>
  <si>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</si>
  <si>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</si>
  <si>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</si>
  <si>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</si>
  <si>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</si>
  <si>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</si>
  <si>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</si>
  <si>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</si>
  <si>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</si>
  <si>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</si>
  <si>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</si>
  <si>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</si>
  <si>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</si>
  <si>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</si>
  <si>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</si>
  <si>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</si>
  <si>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</si>
  <si>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</si>
  <si>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</si>
  <si>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</si>
  <si>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</si>
  <si>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</si>
  <si>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</si>
  <si>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</si>
  <si>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</si>
  <si>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</si>
  <si>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</si>
  <si>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</si>
  <si>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</si>
  <si>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</si>
  <si>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</si>
  <si>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</si>
  <si>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</si>
  <si>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</si>
  <si>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</si>
  <si>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</si>
  <si>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</si>
  <si>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</si>
  <si>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</si>
  <si>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</si>
  <si>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</si>
  <si>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</si>
  <si>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</si>
  <si>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</si>
  <si>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</si>
  <si>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</si>
  <si>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</si>
  <si>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</si>
  <si>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</si>
  <si>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</si>
  <si>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</si>
  <si>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</si>
  <si>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</si>
  <si>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</si>
  <si>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</si>
  <si>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</si>
  <si>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</si>
  <si>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</si>
  <si>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</si>
  <si>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</si>
  <si>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</si>
  <si>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</si>
  <si>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</si>
  <si>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</si>
  <si>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</si>
  <si>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</si>
  <si>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</si>
  <si>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</si>
  <si>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</si>
  <si>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</si>
  <si>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</si>
  <si>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</si>
  <si>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</si>
  <si>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</si>
  <si>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</si>
  <si>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</si>
  <si>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</si>
  <si>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</si>
  <si>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</si>
  <si>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</si>
  <si>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</si>
  <si>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</si>
  <si>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</si>
  <si>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</si>
  <si>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</si>
  <si>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</si>
  <si>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</si>
  <si>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</si>
  <si>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</si>
  <si>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</si>
  <si>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</si>
  <si>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</si>
  <si>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</si>
  <si>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</si>
  <si>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</si>
  <si>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</si>
  <si>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</si>
  <si>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</si>
  <si>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</si>
  <si>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</si>
  <si>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</si>
  <si>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</si>
  <si>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</si>
  <si>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</si>
  <si>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</si>
  <si>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</si>
  <si>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</si>
  <si>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</si>
  <si>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</si>
  <si>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</si>
  <si>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</si>
  <si>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</si>
  <si>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</si>
  <si>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</si>
  <si>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</si>
  <si>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</si>
  <si>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</si>
  <si>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</si>
  <si>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</si>
  <si>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Сторожинецький районний суд Чернівецької області</t>
  </si>
  <si>
    <t>59000.м. Сторожинець.вул. Чернівецька 6</t>
  </si>
  <si>
    <t>Доручення судів України / іноземних судів</t>
  </si>
  <si>
    <t xml:space="preserve">Розглянуто справ судом присяжних </t>
  </si>
  <si>
    <t>Н.П. Дедик</t>
  </si>
  <si>
    <t>М.І. Антипа</t>
  </si>
  <si>
    <t>(0235) 2-13-82</t>
  </si>
  <si>
    <t>(0235) 2-17-04</t>
  </si>
  <si>
    <t>inbox@st.cv.court.gov.ua</t>
  </si>
  <si>
    <t>11 липня 2017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</si>
</sst>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&amp;L529B1387&amp;C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148</v>
      </c>
      <c r="F6" s="90">
        <v>96</v>
      </c>
      <c r="G6" s="90">
        <v>1</v>
      </c>
      <c r="H6" s="90">
        <v>84</v>
      </c>
      <c r="I6" s="90" t="s">
        <v>183</v>
      </c>
      <c r="J6" s="90">
        <v>64</v>
      </c>
      <c r="K6" s="91">
        <v>15</v>
      </c>
      <c r="L6" s="101">
        <f>E6-F6</f>
        <v>52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118</v>
      </c>
      <c r="F7" s="90">
        <v>115</v>
      </c>
      <c r="G7" s="90"/>
      <c r="H7" s="90">
        <v>114</v>
      </c>
      <c r="I7" s="90">
        <v>87</v>
      </c>
      <c r="J7" s="90">
        <v>4</v>
      </c>
      <c r="K7" s="91"/>
      <c r="L7" s="101">
        <f>E7-F7</f>
        <v>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43</v>
      </c>
      <c r="F9" s="90">
        <v>42</v>
      </c>
      <c r="G9" s="90"/>
      <c r="H9" s="90">
        <v>42</v>
      </c>
      <c r="I9" s="90">
        <v>33</v>
      </c>
      <c r="J9" s="90">
        <v>1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4</v>
      </c>
      <c r="F13" s="90">
        <v>4</v>
      </c>
      <c r="G13" s="90"/>
      <c r="H13" s="90">
        <v>4</v>
      </c>
      <c r="I13" s="90">
        <v>2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315</v>
      </c>
      <c r="F14" s="105">
        <f>SUM(F6:F13)</f>
        <v>257</v>
      </c>
      <c r="G14" s="105">
        <f>SUM(G6:G13)</f>
        <v>1</v>
      </c>
      <c r="H14" s="105">
        <f>SUM(H6:H13)</f>
        <v>244</v>
      </c>
      <c r="I14" s="105">
        <f>SUM(I6:I13)</f>
        <v>122</v>
      </c>
      <c r="J14" s="105">
        <f>SUM(J6:J13)</f>
        <v>71</v>
      </c>
      <c r="K14" s="105">
        <f>SUM(K6:K13)</f>
        <v>17</v>
      </c>
      <c r="L14" s="101">
        <f>E14-F14</f>
        <v>58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40</v>
      </c>
      <c r="F15" s="92">
        <v>40</v>
      </c>
      <c r="G15" s="92"/>
      <c r="H15" s="92">
        <v>39</v>
      </c>
      <c r="I15" s="92">
        <v>29</v>
      </c>
      <c r="J15" s="92">
        <v>1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37</v>
      </c>
      <c r="F16" s="92">
        <v>30</v>
      </c>
      <c r="G16" s="92">
        <v>1</v>
      </c>
      <c r="H16" s="92">
        <v>33</v>
      </c>
      <c r="I16" s="92">
        <v>9</v>
      </c>
      <c r="J16" s="92">
        <v>4</v>
      </c>
      <c r="K16" s="91"/>
      <c r="L16" s="101">
        <f>E16-F16</f>
        <v>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49</v>
      </c>
      <c r="F22" s="91">
        <v>42</v>
      </c>
      <c r="G22" s="91">
        <v>1</v>
      </c>
      <c r="H22" s="91">
        <v>44</v>
      </c>
      <c r="I22" s="91">
        <v>9</v>
      </c>
      <c r="J22" s="91">
        <v>5</v>
      </c>
      <c r="K22" s="91"/>
      <c r="L22" s="101">
        <f>E22-F22</f>
        <v>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</v>
      </c>
      <c r="F23" s="91">
        <v>1</v>
      </c>
      <c r="G23" s="91"/>
      <c r="H23" s="91">
        <v>3</v>
      </c>
      <c r="I23" s="91">
        <v>2</v>
      </c>
      <c r="J23" s="91"/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635</v>
      </c>
      <c r="F25" s="91">
        <v>598</v>
      </c>
      <c r="G25" s="91"/>
      <c r="H25" s="91">
        <v>569</v>
      </c>
      <c r="I25" s="91">
        <v>508</v>
      </c>
      <c r="J25" s="91">
        <v>66</v>
      </c>
      <c r="K25" s="91"/>
      <c r="L25" s="101">
        <f>E25-F25</f>
        <v>37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664</v>
      </c>
      <c r="F26" s="91">
        <v>512</v>
      </c>
      <c r="G26" s="91">
        <v>3</v>
      </c>
      <c r="H26" s="91">
        <v>507</v>
      </c>
      <c r="I26" s="91">
        <v>463</v>
      </c>
      <c r="J26" s="91">
        <v>157</v>
      </c>
      <c r="K26" s="91">
        <v>13</v>
      </c>
      <c r="L26" s="101">
        <f>E26-F26</f>
        <v>152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63</v>
      </c>
      <c r="F27" s="91">
        <v>62</v>
      </c>
      <c r="G27" s="91"/>
      <c r="H27" s="91">
        <v>61</v>
      </c>
      <c r="I27" s="91">
        <v>55</v>
      </c>
      <c r="J27" s="91">
        <v>2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61</v>
      </c>
      <c r="F28" s="91">
        <v>55</v>
      </c>
      <c r="G28" s="91"/>
      <c r="H28" s="91">
        <v>49</v>
      </c>
      <c r="I28" s="91">
        <v>47</v>
      </c>
      <c r="J28" s="91">
        <v>12</v>
      </c>
      <c r="K28" s="91">
        <v>1</v>
      </c>
      <c r="L28" s="101">
        <f>E28-F28</f>
        <v>6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2</v>
      </c>
      <c r="G29" s="91"/>
      <c r="H29" s="91">
        <v>1</v>
      </c>
      <c r="I29" s="91">
        <v>1</v>
      </c>
      <c r="J29" s="91">
        <v>1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6</v>
      </c>
      <c r="F32" s="91">
        <v>6</v>
      </c>
      <c r="G32" s="91"/>
      <c r="H32" s="91">
        <v>6</v>
      </c>
      <c r="I32" s="91">
        <v>5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23</v>
      </c>
      <c r="F33" s="91">
        <v>23</v>
      </c>
      <c r="G33" s="91"/>
      <c r="H33" s="91">
        <v>21</v>
      </c>
      <c r="I33" s="91">
        <v>16</v>
      </c>
      <c r="J33" s="91">
        <v>2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4</v>
      </c>
      <c r="F35" s="91">
        <v>4</v>
      </c>
      <c r="G35" s="91"/>
      <c r="H35" s="91">
        <v>3</v>
      </c>
      <c r="I35" s="91">
        <v>2</v>
      </c>
      <c r="J35" s="91">
        <v>1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898</v>
      </c>
      <c r="F37" s="91">
        <v>736</v>
      </c>
      <c r="G37" s="91">
        <v>3</v>
      </c>
      <c r="H37" s="91">
        <v>657</v>
      </c>
      <c r="I37" s="91">
        <v>536</v>
      </c>
      <c r="J37" s="91">
        <v>241</v>
      </c>
      <c r="K37" s="91">
        <v>14</v>
      </c>
      <c r="L37" s="101">
        <f>E37-F37</f>
        <v>162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742</v>
      </c>
      <c r="F38" s="91">
        <v>732</v>
      </c>
      <c r="G38" s="91"/>
      <c r="H38" s="91">
        <v>716</v>
      </c>
      <c r="I38" s="91" t="s">
        <v>183</v>
      </c>
      <c r="J38" s="91">
        <v>26</v>
      </c>
      <c r="K38" s="91"/>
      <c r="L38" s="101">
        <f>E38-F38</f>
        <v>10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15</v>
      </c>
      <c r="F39" s="91">
        <v>15</v>
      </c>
      <c r="G39" s="91"/>
      <c r="H39" s="91">
        <v>9</v>
      </c>
      <c r="I39" s="91" t="s">
        <v>183</v>
      </c>
      <c r="J39" s="91">
        <v>6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23</v>
      </c>
      <c r="F40" s="91">
        <v>23</v>
      </c>
      <c r="G40" s="91"/>
      <c r="H40" s="91">
        <v>19</v>
      </c>
      <c r="I40" s="91">
        <v>11</v>
      </c>
      <c r="J40" s="91">
        <v>4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765</v>
      </c>
      <c r="F41" s="91">
        <f aca="true" t="shared" si="0" ref="F41:K41">F38+F40</f>
        <v>755</v>
      </c>
      <c r="G41" s="91">
        <f t="shared" si="0"/>
        <v>0</v>
      </c>
      <c r="H41" s="91">
        <f t="shared" si="0"/>
        <v>735</v>
      </c>
      <c r="I41" s="91">
        <f>I40</f>
        <v>11</v>
      </c>
      <c r="J41" s="91">
        <f t="shared" si="0"/>
        <v>30</v>
      </c>
      <c r="K41" s="91">
        <f t="shared" si="0"/>
        <v>0</v>
      </c>
      <c r="L41" s="101">
        <f>E41-F41</f>
        <v>10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2027</v>
      </c>
      <c r="F42" s="91">
        <f aca="true" t="shared" si="1" ref="F42:K42">F14+F22+F37+F41</f>
        <v>1790</v>
      </c>
      <c r="G42" s="91">
        <f t="shared" si="1"/>
        <v>5</v>
      </c>
      <c r="H42" s="91">
        <f t="shared" si="1"/>
        <v>1680</v>
      </c>
      <c r="I42" s="91">
        <f t="shared" si="1"/>
        <v>678</v>
      </c>
      <c r="J42" s="91">
        <f t="shared" si="1"/>
        <v>347</v>
      </c>
      <c r="K42" s="91">
        <f t="shared" si="1"/>
        <v>31</v>
      </c>
      <c r="L42" s="101">
        <f>E42-F42</f>
        <v>237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&amp;L529B1387&amp;CФорма № 1-мзс, Підрозділ: Сторожинецький районний суд Чернівецької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54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4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77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114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9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7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68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20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6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&amp;L529B1387&amp;CФорма № 1-мзс, Підрозділ: Сторожинецький районний суд Чернівецької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84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65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4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108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244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566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332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/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9506008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69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811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12256837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473167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220</v>
      </c>
      <c r="F58" s="96">
        <v>20</v>
      </c>
      <c r="G58" s="96">
        <v>4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36</v>
      </c>
      <c r="F59" s="96">
        <v>8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577</v>
      </c>
      <c r="F60" s="96">
        <v>70</v>
      </c>
      <c r="G60" s="96">
        <v>9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732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&amp;L529B1387&amp;CФорма № 1-мзс, Підрозділ: Сторожинецький районний суд Чернівецької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0.0893371757925072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0.23943661971830985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0.058091286307053944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0.9385474860335196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336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405.4</v>
      </c>
    </row>
    <row r="11" spans="1:4" ht="16.5" customHeight="1">
      <c r="A11" s="189" t="s">
        <v>68</v>
      </c>
      <c r="B11" s="191"/>
      <c r="C11" s="14">
        <v>9</v>
      </c>
      <c r="D11" s="94">
        <v>34</v>
      </c>
    </row>
    <row r="12" spans="1:4" ht="16.5" customHeight="1">
      <c r="A12" s="294" t="s">
        <v>113</v>
      </c>
      <c r="B12" s="294"/>
      <c r="C12" s="14">
        <v>10</v>
      </c>
      <c r="D12" s="94">
        <v>36</v>
      </c>
    </row>
    <row r="13" spans="1:4" ht="16.5" customHeight="1">
      <c r="A13" s="294" t="s">
        <v>33</v>
      </c>
      <c r="B13" s="294"/>
      <c r="C13" s="14">
        <v>11</v>
      </c>
      <c r="D13" s="94">
        <v>46</v>
      </c>
    </row>
    <row r="14" spans="1:4" ht="16.5" customHeight="1">
      <c r="A14" s="294" t="s">
        <v>114</v>
      </c>
      <c r="B14" s="294"/>
      <c r="C14" s="14">
        <v>12</v>
      </c>
      <c r="D14" s="94">
        <v>60</v>
      </c>
    </row>
    <row r="15" spans="1:4" ht="16.5" customHeight="1">
      <c r="A15" s="294" t="s">
        <v>118</v>
      </c>
      <c r="B15" s="294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&amp;L529B1387&amp;CФорма № 1-мзс, Підрозділ: Сторожинецький районний суд Чернівецької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2017-07-18T06:40:21Z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529B1387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